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1475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8" i="1"/>
  <c r="H22" i="1"/>
  <c r="H15" i="1"/>
  <c r="H13" i="1"/>
  <c r="H11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G81" i="1" l="1"/>
  <c r="H27" i="1"/>
  <c r="H17" i="1"/>
  <c r="F81" i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<sst xmlns="http://schemas.openxmlformats.org/spreadsheetml/2006/main" count="94" uniqueCount="94">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</sst>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58" zoomScale="80" zoomScaleNormal="80" workbookViewId="0">
      <selection activeCell="B85" sqref="B85:G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5" width="16.7109375" style="1" bestFit="1" customWidth="1"/>
    <col min="6" max="7" width="16.425781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22589211.250000004</v>
      </c>
      <c r="D9" s="16">
        <f>SUM(D10:D16)</f>
        <v>3549435.02</v>
      </c>
      <c r="E9" s="16">
        <f t="shared" ref="E9:E26" si="0">C9+D9</f>
        <v>26138646.270000003</v>
      </c>
      <c r="F9" s="16">
        <f>SUM(F10:F16)</f>
        <v>26044328.129999999</v>
      </c>
      <c r="G9" s="16">
        <f>SUM(G10:G16)</f>
        <v>26044328.129999999</v>
      </c>
      <c r="H9" s="16">
        <f t="shared" ref="H9:H40" si="1">E9-F9</f>
        <v>94318.140000004321</v>
      </c>
    </row>
    <row r="10" spans="2:9" ht="12" customHeight="1" x14ac:dyDescent="0.2">
      <c r="B10" s="11" t="s">
        <v>14</v>
      </c>
      <c r="C10" s="12">
        <v>14792592.540000003</v>
      </c>
      <c r="D10" s="13">
        <v>1770226.3699999999</v>
      </c>
      <c r="E10" s="18">
        <f t="shared" si="0"/>
        <v>16562818.910000002</v>
      </c>
      <c r="F10" s="12">
        <v>18374532.550000001</v>
      </c>
      <c r="G10" s="12">
        <v>18374532.550000001</v>
      </c>
      <c r="H10" s="20">
        <f t="shared" si="1"/>
        <v>-1811713.6399999987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2738133.08</v>
      </c>
      <c r="D12" s="13">
        <v>0</v>
      </c>
      <c r="E12" s="18">
        <f t="shared" si="0"/>
        <v>2738133.08</v>
      </c>
      <c r="F12" s="12">
        <v>3172405.97</v>
      </c>
      <c r="G12" s="12">
        <v>3172405.97</v>
      </c>
      <c r="H12" s="20">
        <f t="shared" si="1"/>
        <v>-434272.89000000013</v>
      </c>
    </row>
    <row r="13" spans="2:9" ht="12" customHeight="1" x14ac:dyDescent="0.2">
      <c r="B13" s="11" t="s">
        <v>17</v>
      </c>
      <c r="C13" s="12">
        <v>3615816.2300000004</v>
      </c>
      <c r="D13" s="13">
        <v>1779208.6500000001</v>
      </c>
      <c r="E13" s="18">
        <f>C13+D13</f>
        <v>5395024.8800000008</v>
      </c>
      <c r="F13" s="12">
        <v>3074786.99</v>
      </c>
      <c r="G13" s="12">
        <v>3074786.99</v>
      </c>
      <c r="H13" s="20">
        <f t="shared" si="1"/>
        <v>2320237.8900000006</v>
      </c>
    </row>
    <row r="14" spans="2:9" ht="12" customHeight="1" x14ac:dyDescent="0.2">
      <c r="B14" s="11" t="s">
        <v>18</v>
      </c>
      <c r="C14" s="12">
        <v>1442669.4000000001</v>
      </c>
      <c r="D14" s="13">
        <v>0</v>
      </c>
      <c r="E14" s="18">
        <f t="shared" si="0"/>
        <v>1442669.4000000001</v>
      </c>
      <c r="F14" s="12">
        <v>1422602.62</v>
      </c>
      <c r="G14" s="12">
        <v>1422602.62</v>
      </c>
      <c r="H14" s="20">
        <f t="shared" si="1"/>
        <v>20066.780000000028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1469255.9</v>
      </c>
      <c r="D17" s="16">
        <f>SUM(D18:D26)</f>
        <v>0</v>
      </c>
      <c r="E17" s="16">
        <f t="shared" si="0"/>
        <v>1469255.9</v>
      </c>
      <c r="F17" s="16">
        <f>SUM(F18:F26)</f>
        <v>2777399.95</v>
      </c>
      <c r="G17" s="16">
        <f>SUM(G18:G26)</f>
        <v>2777399.95</v>
      </c>
      <c r="H17" s="16">
        <f t="shared" si="1"/>
        <v>-1308144.0500000003</v>
      </c>
    </row>
    <row r="18" spans="2:8" ht="24" x14ac:dyDescent="0.2">
      <c r="B18" s="9" t="s">
        <v>22</v>
      </c>
      <c r="C18" s="12">
        <v>915655.9</v>
      </c>
      <c r="D18" s="13">
        <v>0</v>
      </c>
      <c r="E18" s="18">
        <f t="shared" si="0"/>
        <v>915655.9</v>
      </c>
      <c r="F18" s="12">
        <v>1107439.1100000001</v>
      </c>
      <c r="G18" s="12">
        <v>1107439.1100000001</v>
      </c>
      <c r="H18" s="20">
        <f t="shared" si="1"/>
        <v>-191783.21000000008</v>
      </c>
    </row>
    <row r="19" spans="2:8" ht="12" customHeight="1" x14ac:dyDescent="0.2">
      <c r="B19" s="9" t="s">
        <v>23</v>
      </c>
      <c r="C19" s="12">
        <v>32500</v>
      </c>
      <c r="D19" s="13">
        <v>0</v>
      </c>
      <c r="E19" s="18">
        <f t="shared" si="0"/>
        <v>32500</v>
      </c>
      <c r="F19" s="12">
        <v>258352.8</v>
      </c>
      <c r="G19" s="12">
        <v>258352.8</v>
      </c>
      <c r="H19" s="20">
        <f t="shared" si="1"/>
        <v>-225852.79999999999</v>
      </c>
    </row>
    <row r="20" spans="2:8" ht="12" customHeight="1" x14ac:dyDescent="0.2">
      <c r="B20" s="9" t="s">
        <v>24</v>
      </c>
      <c r="C20" s="12"/>
      <c r="D20" s="13">
        <v>0</v>
      </c>
      <c r="E20" s="18">
        <f t="shared" si="0"/>
        <v>0</v>
      </c>
      <c r="F20" s="12">
        <v>498076.58</v>
      </c>
      <c r="G20" s="12">
        <v>498076.58</v>
      </c>
      <c r="H20" s="20">
        <f t="shared" si="1"/>
        <v>-498076.58</v>
      </c>
    </row>
    <row r="21" spans="2:8" ht="12" customHeight="1" x14ac:dyDescent="0.2">
      <c r="B21" s="9" t="s">
        <v>25</v>
      </c>
      <c r="C21" s="12">
        <v>37500</v>
      </c>
      <c r="D21" s="13">
        <v>0</v>
      </c>
      <c r="E21" s="18">
        <f t="shared" si="0"/>
        <v>37500</v>
      </c>
      <c r="F21" s="12">
        <v>144997.79</v>
      </c>
      <c r="G21" s="12">
        <v>144997.79</v>
      </c>
      <c r="H21" s="20">
        <f t="shared" si="1"/>
        <v>-107497.79000000001</v>
      </c>
    </row>
    <row r="22" spans="2:8" ht="12" customHeight="1" x14ac:dyDescent="0.2">
      <c r="B22" s="9" t="s">
        <v>26</v>
      </c>
      <c r="C22" s="12">
        <v>48500</v>
      </c>
      <c r="D22" s="13">
        <v>0</v>
      </c>
      <c r="E22" s="18">
        <f t="shared" si="0"/>
        <v>48500</v>
      </c>
      <c r="F22" s="12">
        <v>53236.7</v>
      </c>
      <c r="G22" s="12">
        <v>53236.7</v>
      </c>
      <c r="H22" s="20">
        <f t="shared" si="1"/>
        <v>-4736.6999999999971</v>
      </c>
    </row>
    <row r="23" spans="2:8" ht="12" customHeight="1" x14ac:dyDescent="0.2">
      <c r="B23" s="9" t="s">
        <v>27</v>
      </c>
      <c r="C23" s="12">
        <v>339600</v>
      </c>
      <c r="D23" s="13">
        <v>0</v>
      </c>
      <c r="E23" s="18">
        <f t="shared" si="0"/>
        <v>339600</v>
      </c>
      <c r="F23" s="12">
        <v>364313.52</v>
      </c>
      <c r="G23" s="12">
        <v>364313.52</v>
      </c>
      <c r="H23" s="20">
        <f t="shared" si="1"/>
        <v>-24713.520000000019</v>
      </c>
    </row>
    <row r="24" spans="2:8" ht="12" customHeight="1" x14ac:dyDescent="0.2">
      <c r="B24" s="9" t="s">
        <v>28</v>
      </c>
      <c r="C24" s="12">
        <v>10000</v>
      </c>
      <c r="D24" s="13">
        <v>0</v>
      </c>
      <c r="E24" s="18">
        <f t="shared" si="0"/>
        <v>10000</v>
      </c>
      <c r="F24" s="12">
        <v>181870.6</v>
      </c>
      <c r="G24" s="12">
        <v>181870.6</v>
      </c>
      <c r="H24" s="20">
        <f t="shared" si="1"/>
        <v>-171870.6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85500</v>
      </c>
      <c r="D26" s="13">
        <v>0</v>
      </c>
      <c r="E26" s="18">
        <f t="shared" si="0"/>
        <v>85500</v>
      </c>
      <c r="F26" s="12">
        <v>169112.85</v>
      </c>
      <c r="G26" s="12">
        <v>169112.85</v>
      </c>
      <c r="H26" s="20">
        <f t="shared" si="1"/>
        <v>-83612.850000000006</v>
      </c>
    </row>
    <row r="27" spans="2:8" ht="20.100000000000001" customHeight="1" x14ac:dyDescent="0.2">
      <c r="B27" s="6" t="s">
        <v>31</v>
      </c>
      <c r="C27" s="16">
        <f>SUM(C28:C36)</f>
        <v>4543025.51</v>
      </c>
      <c r="D27" s="16">
        <f>SUM(D28:D36)</f>
        <v>0</v>
      </c>
      <c r="E27" s="16">
        <f>D27+C27</f>
        <v>4543025.51</v>
      </c>
      <c r="F27" s="16">
        <f>SUM(F28:F36)</f>
        <v>3136535.5</v>
      </c>
      <c r="G27" s="16">
        <f>SUM(G28:G36)</f>
        <v>3136535.5</v>
      </c>
      <c r="H27" s="16">
        <f t="shared" si="1"/>
        <v>1406490.0099999998</v>
      </c>
    </row>
    <row r="28" spans="2:8" x14ac:dyDescent="0.2">
      <c r="B28" s="9" t="s">
        <v>32</v>
      </c>
      <c r="C28" s="12">
        <v>964200</v>
      </c>
      <c r="D28" s="13">
        <v>0</v>
      </c>
      <c r="E28" s="18">
        <f t="shared" ref="E28:E36" si="2">C28+D28</f>
        <v>964200</v>
      </c>
      <c r="F28" s="12">
        <v>433484.43</v>
      </c>
      <c r="G28" s="12">
        <v>433484.43</v>
      </c>
      <c r="H28" s="20">
        <f t="shared" si="1"/>
        <v>530715.57000000007</v>
      </c>
    </row>
    <row r="29" spans="2:8" x14ac:dyDescent="0.2">
      <c r="B29" s="9" t="s">
        <v>33</v>
      </c>
      <c r="C29" s="12">
        <v>301346.86</v>
      </c>
      <c r="D29" s="13">
        <v>0</v>
      </c>
      <c r="E29" s="18">
        <f t="shared" si="2"/>
        <v>301346.86</v>
      </c>
      <c r="F29" s="12">
        <v>254814.8</v>
      </c>
      <c r="G29" s="12">
        <v>254814.8</v>
      </c>
      <c r="H29" s="20">
        <f t="shared" si="1"/>
        <v>46532.06</v>
      </c>
    </row>
    <row r="30" spans="2:8" ht="12" customHeight="1" x14ac:dyDescent="0.2">
      <c r="B30" s="9" t="s">
        <v>34</v>
      </c>
      <c r="C30" s="12">
        <v>681794.72</v>
      </c>
      <c r="D30" s="13">
        <v>0</v>
      </c>
      <c r="E30" s="18">
        <f t="shared" si="2"/>
        <v>681794.72</v>
      </c>
      <c r="F30" s="12">
        <v>386569.8</v>
      </c>
      <c r="G30" s="12">
        <v>386569.8</v>
      </c>
      <c r="H30" s="20">
        <f t="shared" si="1"/>
        <v>295224.92</v>
      </c>
    </row>
    <row r="31" spans="2:8" x14ac:dyDescent="0.2">
      <c r="B31" s="9" t="s">
        <v>35</v>
      </c>
      <c r="C31" s="12">
        <v>286000</v>
      </c>
      <c r="D31" s="13">
        <v>0</v>
      </c>
      <c r="E31" s="18">
        <f t="shared" si="2"/>
        <v>286000</v>
      </c>
      <c r="F31" s="12">
        <v>239640.59</v>
      </c>
      <c r="G31" s="12">
        <v>239640.59</v>
      </c>
      <c r="H31" s="20">
        <f t="shared" si="1"/>
        <v>46359.41</v>
      </c>
    </row>
    <row r="32" spans="2:8" ht="24" x14ac:dyDescent="0.2">
      <c r="B32" s="9" t="s">
        <v>36</v>
      </c>
      <c r="C32" s="12">
        <v>423793.27</v>
      </c>
      <c r="D32" s="13">
        <v>0</v>
      </c>
      <c r="E32" s="18">
        <f t="shared" si="2"/>
        <v>423793.27</v>
      </c>
      <c r="F32" s="12">
        <v>309781</v>
      </c>
      <c r="G32" s="12">
        <v>309781</v>
      </c>
      <c r="H32" s="20">
        <f t="shared" si="1"/>
        <v>114012.27000000002</v>
      </c>
    </row>
    <row r="33" spans="2:8" x14ac:dyDescent="0.2">
      <c r="B33" s="9" t="s">
        <v>37</v>
      </c>
      <c r="C33" s="12">
        <v>69900</v>
      </c>
      <c r="D33" s="13">
        <v>0</v>
      </c>
      <c r="E33" s="18">
        <f t="shared" si="2"/>
        <v>69900</v>
      </c>
      <c r="F33" s="12">
        <v>52786.47</v>
      </c>
      <c r="G33" s="12">
        <v>52786.47</v>
      </c>
      <c r="H33" s="20">
        <f t="shared" si="1"/>
        <v>17113.53</v>
      </c>
    </row>
    <row r="34" spans="2:8" x14ac:dyDescent="0.2">
      <c r="B34" s="9" t="s">
        <v>38</v>
      </c>
      <c r="C34" s="12">
        <v>671190.66</v>
      </c>
      <c r="D34" s="13">
        <v>0</v>
      </c>
      <c r="E34" s="18">
        <f t="shared" si="2"/>
        <v>671190.66</v>
      </c>
      <c r="F34" s="12">
        <v>504027.56</v>
      </c>
      <c r="G34" s="12">
        <v>504027.56</v>
      </c>
      <c r="H34" s="20">
        <f t="shared" si="1"/>
        <v>167163.10000000003</v>
      </c>
    </row>
    <row r="35" spans="2:8" x14ac:dyDescent="0.2">
      <c r="B35" s="9" t="s">
        <v>39</v>
      </c>
      <c r="C35" s="12">
        <v>294800</v>
      </c>
      <c r="D35" s="13">
        <v>0</v>
      </c>
      <c r="E35" s="18">
        <f t="shared" si="2"/>
        <v>294800</v>
      </c>
      <c r="F35" s="12">
        <v>95831.73</v>
      </c>
      <c r="G35" s="12">
        <v>95831.73</v>
      </c>
      <c r="H35" s="20">
        <f t="shared" si="1"/>
        <v>198968.27000000002</v>
      </c>
    </row>
    <row r="36" spans="2:8" x14ac:dyDescent="0.2">
      <c r="B36" s="9" t="s">
        <v>40</v>
      </c>
      <c r="C36" s="12">
        <v>850000</v>
      </c>
      <c r="D36" s="13">
        <v>0</v>
      </c>
      <c r="E36" s="18">
        <f t="shared" si="2"/>
        <v>850000</v>
      </c>
      <c r="F36" s="12">
        <v>859599.12</v>
      </c>
      <c r="G36" s="12">
        <v>859599.12</v>
      </c>
      <c r="H36" s="20">
        <f t="shared" si="1"/>
        <v>-9599.1199999999953</v>
      </c>
    </row>
    <row r="37" spans="2:8" ht="20.100000000000001" customHeight="1" x14ac:dyDescent="0.2">
      <c r="B37" s="7" t="s">
        <v>41</v>
      </c>
      <c r="C37" s="16">
        <f>SUM(C38:C46)</f>
        <v>196525.34</v>
      </c>
      <c r="D37" s="16">
        <f>SUM(D38:D46)</f>
        <v>0</v>
      </c>
      <c r="E37" s="16">
        <f>C37+D37</f>
        <v>196525.34</v>
      </c>
      <c r="F37" s="16">
        <f>SUM(F38:F46)</f>
        <v>0</v>
      </c>
      <c r="G37" s="16">
        <f>SUM(G38:G46)</f>
        <v>0</v>
      </c>
      <c r="H37" s="16">
        <f t="shared" si="1"/>
        <v>196525.34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196525.34</v>
      </c>
      <c r="D41" s="13">
        <v>0</v>
      </c>
      <c r="E41" s="18">
        <f t="shared" si="3"/>
        <v>196525.34</v>
      </c>
      <c r="F41" s="12">
        <v>0</v>
      </c>
      <c r="G41" s="12">
        <v>0</v>
      </c>
      <c r="H41" s="20">
        <f t="shared" ref="H41:H72" si="4">E41-F41</f>
        <v>196525.34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28798018.000000004</v>
      </c>
      <c r="D81" s="22">
        <f>SUM(D73,D69,D61,D57,D47,D37,D27,D17,D9)</f>
        <v>3549435.02</v>
      </c>
      <c r="E81" s="22">
        <f>C81+D81</f>
        <v>32347453.020000003</v>
      </c>
      <c r="F81" s="22">
        <f>SUM(F73,F69,F61,F57,F47,F37,F17,F27,F9)</f>
        <v>31958263.579999998</v>
      </c>
      <c r="G81" s="22">
        <f>SUM(G73,G69,G61,G57,G47,G37,G27,G17,G9)</f>
        <v>31958263.579999998</v>
      </c>
      <c r="H81" s="22">
        <f t="shared" si="5"/>
        <v>389189.44000000507</v>
      </c>
    </row>
    <row r="83" spans="2:8" s="23" customFormat="1" x14ac:dyDescent="0.2"/>
    <row r="84" spans="2:8" s="23" customFormat="1" x14ac:dyDescent="0.2"/>
    <row r="85" spans="2:8" s="23" customFormat="1" x14ac:dyDescent="0.2">
      <c r="B85" s="41" t="s">
        <v>88</v>
      </c>
      <c r="C85" s="41"/>
      <c r="D85" s="41" t="s">
        <v>89</v>
      </c>
      <c r="E85" s="41"/>
      <c r="F85" s="41"/>
    </row>
    <row r="86" spans="2:8" s="23" customFormat="1" x14ac:dyDescent="0.2">
      <c r="B86" s="41" t="s">
        <v>90</v>
      </c>
      <c r="C86" s="41"/>
      <c r="D86" s="41" t="s">
        <v>91</v>
      </c>
      <c r="E86" s="41"/>
      <c r="F86" s="41"/>
    </row>
    <row r="87" spans="2:8" s="23" customFormat="1" x14ac:dyDescent="0.2">
      <c r="B87" s="41" t="s">
        <v>92</v>
      </c>
      <c r="C87" s="41"/>
      <c r="D87" s="41" t="s">
        <v>93</v>
      </c>
      <c r="E87" s="41"/>
      <c r="F87" s="41"/>
    </row>
    <row r="88" spans="2:8" s="23" customFormat="1" x14ac:dyDescent="0.2">
      <c r="B88" s="41"/>
      <c r="C88" s="41"/>
      <c r="D88" s="41"/>
      <c r="E88" s="41"/>
      <c r="F88" s="41"/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2019-12-04T16:22:52Z</dcterms:created>
  <dcterms:modified xsi:type="dcterms:W3CDTF">2023-01-31T14:58:13Z</dcterms:modified>
</cp:coreProperties>
</file>